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OIN DPMPTSP LAHAT ZIKA\"/>
    </mc:Choice>
  </mc:AlternateContent>
  <xr:revisionPtr revIDLastSave="0" documentId="8_{3FDD8FD4-72BD-4CFF-889D-DCFB53666D5F}" xr6:coauthVersionLast="37" xr6:coauthVersionMax="37" xr10:uidLastSave="{00000000-0000-0000-0000-000000000000}"/>
  <bookViews>
    <workbookView xWindow="0" yWindow="0" windowWidth="20490" windowHeight="7545" xr2:uid="{52E4FF0D-35B0-4B2D-9504-F0627F9557D6}"/>
  </bookViews>
  <sheets>
    <sheet name="Sheet1" sheetId="1" r:id="rId1"/>
  </sheets>
  <externalReferences>
    <externalReference r:id="rId2"/>
  </externalReferenc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J19" i="1" s="1"/>
  <c r="I18" i="1"/>
  <c r="J18" i="1" s="1"/>
  <c r="I17" i="1"/>
  <c r="J17" i="1" s="1"/>
  <c r="J20" i="1" s="1"/>
  <c r="I15" i="1"/>
  <c r="J15" i="1" s="1"/>
  <c r="H15" i="1"/>
  <c r="J13" i="1"/>
  <c r="I13" i="1"/>
  <c r="I12" i="1"/>
  <c r="J12" i="1" s="1"/>
  <c r="J11" i="1"/>
  <c r="I11" i="1"/>
  <c r="J14" i="1" l="1"/>
  <c r="J21" i="1" s="1"/>
  <c r="I20" i="1"/>
  <c r="I14" i="1"/>
  <c r="I21" i="1" l="1"/>
</calcChain>
</file>

<file path=xl/sharedStrings.xml><?xml version="1.0" encoding="utf-8"?>
<sst xmlns="http://schemas.openxmlformats.org/spreadsheetml/2006/main" count="59" uniqueCount="37">
  <si>
    <t>Tabel Lampiran 5</t>
  </si>
  <si>
    <t>BIAYA OPERASIONAL</t>
  </si>
  <si>
    <t xml:space="preserve"> </t>
  </si>
  <si>
    <t>SEKTOR EKONOMI</t>
  </si>
  <si>
    <t>:</t>
  </si>
  <si>
    <t>Pariwisata</t>
  </si>
  <si>
    <t>JENIS USAHA</t>
  </si>
  <si>
    <t xml:space="preserve">Pembuatan souvenir dari kulit pete </t>
  </si>
  <si>
    <t>SKALA USAHA</t>
  </si>
  <si>
    <t>200 unit/bulan</t>
  </si>
  <si>
    <t>NO</t>
  </si>
  <si>
    <t>URAIAN</t>
  </si>
  <si>
    <t>VOLUME</t>
  </si>
  <si>
    <t>SATUAN</t>
  </si>
  <si>
    <t xml:space="preserve">HARGA </t>
  </si>
  <si>
    <t>NILAI RP</t>
  </si>
  <si>
    <t>PER BULAN</t>
  </si>
  <si>
    <t>PER TAHUN</t>
  </si>
  <si>
    <t>a.</t>
  </si>
  <si>
    <t>Bahan-bahan :</t>
  </si>
  <si>
    <t>-</t>
  </si>
  <si>
    <t>Kulit pete</t>
  </si>
  <si>
    <t>Unit/Bln</t>
  </si>
  <si>
    <t>Karton</t>
  </si>
  <si>
    <t>Lem</t>
  </si>
  <si>
    <t>Jumlah biaya bahan</t>
  </si>
  <si>
    <t>b.</t>
  </si>
  <si>
    <t>Tenaga Kerja</t>
  </si>
  <si>
    <t>Rp/bln/org</t>
  </si>
  <si>
    <t>c.</t>
  </si>
  <si>
    <t>Biaya Overhead :</t>
  </si>
  <si>
    <t>Pemasaran</t>
  </si>
  <si>
    <t>Paket</t>
  </si>
  <si>
    <t>Operasional dan perawatan kendaraan</t>
  </si>
  <si>
    <t xml:space="preserve">Lainnya </t>
  </si>
  <si>
    <t>Jumlah biaya overhead</t>
  </si>
  <si>
    <t xml:space="preserve">Total Biaya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</si>
</sst>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_-* #,##0_-;\-* #,##0_-;_-* &quot;-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indexed="8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5" xfId="0" applyFont="1" applyBorder="1" applyAlignment="1">
      <alignment horizontal="center"/>
    </xf>
    <xf numFmtId="0" fontId="0" fillId="0" borderId="9" xfId="0" quotePrefix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13" xfId="0" quotePrefix="1" applyBorder="1"/>
    <xf numFmtId="0" fontId="0" fillId="0" borderId="9" xfId="0" quotePrefix="1" applyBorder="1" applyAlignment="1">
      <alignment horizontal="center"/>
    </xf>
    <xf numFmtId="0" fontId="0" fillId="0" borderId="0" xfId="0" applyBorder="1"/>
    <xf numFmtId="0" fontId="0" fillId="0" borderId="14" xfId="0" applyBorder="1"/>
    <xf numFmtId="41" fontId="0" fillId="0" borderId="12" xfId="1" applyFont="1" applyBorder="1"/>
    <xf numFmtId="164" fontId="0" fillId="0" borderId="12" xfId="0" applyNumberFormat="1" applyBorder="1"/>
    <xf numFmtId="0" fontId="0" fillId="0" borderId="6" xfId="0" quotePrefix="1" applyBorder="1" applyAlignment="1">
      <alignment horizontal="center"/>
    </xf>
    <xf numFmtId="0" fontId="0" fillId="0" borderId="10" xfId="0" quotePrefix="1" applyBorder="1"/>
    <xf numFmtId="0" fontId="0" fillId="0" borderId="12" xfId="0" quotePrefix="1" applyBorder="1"/>
    <xf numFmtId="0" fontId="0" fillId="0" borderId="8" xfId="0" applyBorder="1"/>
    <xf numFmtId="41" fontId="0" fillId="0" borderId="5" xfId="1" applyFont="1" applyBorder="1"/>
    <xf numFmtId="0" fontId="4" fillId="2" borderId="3" xfId="0" applyFont="1" applyFill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0" fillId="0" borderId="5" xfId="0" applyBorder="1"/>
    <xf numFmtId="0" fontId="0" fillId="0" borderId="13" xfId="0" applyBorder="1"/>
    <xf numFmtId="164" fontId="0" fillId="0" borderId="0" xfId="0" applyNumberFormat="1"/>
    <xf numFmtId="0" fontId="0" fillId="0" borderId="3" xfId="0" applyFill="1" applyBorder="1"/>
    <xf numFmtId="0" fontId="0" fillId="0" borderId="0" xfId="0" applyFill="1" applyBorder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AppData\Local\Temp\Rar$DIa1876.36787\016-Analisa%20keuangan-kerajinan%20kulit%20p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 Lampiran 1"/>
      <sheetName val="Tabel Lampiran 2 "/>
      <sheetName val="Tabel Lampiran 3"/>
      <sheetName val="Tabel Lampiran 4"/>
      <sheetName val="Tabel Lampiran 5"/>
      <sheetName val="Tabel Lampiran 6"/>
      <sheetName val="Tabel Lampiran 7"/>
      <sheetName val="Tabel Lampiran 8"/>
    </sheetNames>
    <sheetDataSet>
      <sheetData sheetId="0">
        <row r="10">
          <cell r="Q10">
            <v>5000000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30A0D-0746-4877-AD69-8EBB0672E897}">
  <dimension ref="B2:M23"/>
  <sheetViews>
    <sheetView tabSelected="1" workbookViewId="0">
      <selection sqref="A1:XFD1048576"/>
    </sheetView>
  </sheetViews>
  <sheetFormatPr defaultRowHeight="15" x14ac:dyDescent="0.25"/>
  <cols>
    <col min="2" max="2" width="5.140625" customWidth="1"/>
    <col min="3" max="3" width="3.85546875" customWidth="1"/>
    <col min="4" max="4" width="35.85546875" customWidth="1"/>
    <col min="5" max="5" width="2.28515625" customWidth="1"/>
    <col min="6" max="6" width="10.7109375" customWidth="1"/>
    <col min="7" max="7" width="12.28515625" customWidth="1"/>
    <col min="8" max="8" width="10.42578125" customWidth="1"/>
    <col min="9" max="9" width="13.5703125" customWidth="1"/>
    <col min="10" max="10" width="14.28515625" customWidth="1"/>
    <col min="13" max="13" width="12.5703125" bestFit="1" customWidth="1"/>
  </cols>
  <sheetData>
    <row r="2" spans="2:10" x14ac:dyDescent="0.25">
      <c r="B2" s="1" t="s">
        <v>0</v>
      </c>
      <c r="C2" s="2"/>
      <c r="D2" s="2"/>
    </row>
    <row r="3" spans="2:10" x14ac:dyDescent="0.25">
      <c r="B3" s="3" t="s">
        <v>1</v>
      </c>
      <c r="C3" s="3"/>
      <c r="D3" s="3"/>
      <c r="E3" s="4" t="s">
        <v>2</v>
      </c>
    </row>
    <row r="4" spans="2:10" x14ac:dyDescent="0.25">
      <c r="B4" s="1" t="s">
        <v>3</v>
      </c>
      <c r="C4" s="1"/>
      <c r="D4" s="1"/>
      <c r="E4" s="5" t="s">
        <v>4</v>
      </c>
      <c r="F4" t="s">
        <v>5</v>
      </c>
    </row>
    <row r="5" spans="2:10" x14ac:dyDescent="0.25">
      <c r="B5" s="1" t="s">
        <v>6</v>
      </c>
      <c r="C5" s="1"/>
      <c r="D5" s="1"/>
      <c r="E5" s="5" t="s">
        <v>4</v>
      </c>
      <c r="F5" t="s">
        <v>7</v>
      </c>
    </row>
    <row r="6" spans="2:10" x14ac:dyDescent="0.25">
      <c r="B6" s="1" t="s">
        <v>8</v>
      </c>
      <c r="C6" s="1"/>
      <c r="D6" s="1"/>
      <c r="E6" s="5" t="s">
        <v>4</v>
      </c>
      <c r="F6" t="s">
        <v>9</v>
      </c>
    </row>
    <row r="8" spans="2:10" x14ac:dyDescent="0.25">
      <c r="B8" s="6" t="s">
        <v>10</v>
      </c>
      <c r="C8" s="7"/>
      <c r="D8" s="8" t="s">
        <v>11</v>
      </c>
      <c r="E8" s="9"/>
      <c r="F8" s="10" t="s">
        <v>12</v>
      </c>
      <c r="G8" s="10" t="s">
        <v>13</v>
      </c>
      <c r="H8" s="10" t="s">
        <v>14</v>
      </c>
      <c r="I8" s="10" t="s">
        <v>15</v>
      </c>
      <c r="J8" s="10" t="s">
        <v>15</v>
      </c>
    </row>
    <row r="9" spans="2:10" x14ac:dyDescent="0.25">
      <c r="B9" s="11"/>
      <c r="C9" s="12"/>
      <c r="D9" s="13"/>
      <c r="E9" s="14"/>
      <c r="F9" s="11"/>
      <c r="G9" s="11"/>
      <c r="H9" s="15" t="s">
        <v>13</v>
      </c>
      <c r="I9" s="15" t="s">
        <v>16</v>
      </c>
      <c r="J9" s="15" t="s">
        <v>17</v>
      </c>
    </row>
    <row r="10" spans="2:10" x14ac:dyDescent="0.25">
      <c r="B10" s="16" t="s">
        <v>18</v>
      </c>
      <c r="C10" s="17" t="s">
        <v>19</v>
      </c>
      <c r="D10" s="18"/>
      <c r="E10" s="19"/>
      <c r="F10" s="20"/>
      <c r="G10" s="21"/>
      <c r="H10" s="20"/>
      <c r="I10" s="20"/>
      <c r="J10" s="20"/>
    </row>
    <row r="11" spans="2:10" x14ac:dyDescent="0.25">
      <c r="B11" s="22" t="s">
        <v>2</v>
      </c>
      <c r="C11" s="23" t="s">
        <v>20</v>
      </c>
      <c r="D11" s="24" t="s">
        <v>21</v>
      </c>
      <c r="E11" s="25"/>
      <c r="F11" s="26">
        <v>1</v>
      </c>
      <c r="G11" s="21" t="s">
        <v>22</v>
      </c>
      <c r="H11" s="26">
        <v>500000</v>
      </c>
      <c r="I11" s="27">
        <f>+F11*H11</f>
        <v>500000</v>
      </c>
      <c r="J11" s="27">
        <f>12*I11</f>
        <v>6000000</v>
      </c>
    </row>
    <row r="12" spans="2:10" x14ac:dyDescent="0.25">
      <c r="B12" s="16" t="s">
        <v>2</v>
      </c>
      <c r="C12" s="28" t="s">
        <v>20</v>
      </c>
      <c r="D12" s="29" t="s">
        <v>23</v>
      </c>
      <c r="E12" s="19"/>
      <c r="F12" s="26">
        <v>1</v>
      </c>
      <c r="G12" s="21" t="s">
        <v>22</v>
      </c>
      <c r="H12" s="26">
        <v>350000</v>
      </c>
      <c r="I12" s="27">
        <f t="shared" ref="I12:I13" si="0">+F12*H12</f>
        <v>350000</v>
      </c>
      <c r="J12" s="27">
        <f t="shared" ref="J12:J13" si="1">12*I12</f>
        <v>4200000</v>
      </c>
    </row>
    <row r="13" spans="2:10" x14ac:dyDescent="0.25">
      <c r="B13" s="30" t="s">
        <v>2</v>
      </c>
      <c r="C13" s="23" t="s">
        <v>20</v>
      </c>
      <c r="D13" s="29" t="s">
        <v>24</v>
      </c>
      <c r="E13" s="19"/>
      <c r="F13" s="26">
        <v>1</v>
      </c>
      <c r="G13" s="21" t="s">
        <v>22</v>
      </c>
      <c r="H13" s="26">
        <v>100000</v>
      </c>
      <c r="I13" s="27">
        <f t="shared" si="0"/>
        <v>100000</v>
      </c>
      <c r="J13" s="27">
        <f t="shared" si="1"/>
        <v>1200000</v>
      </c>
    </row>
    <row r="14" spans="2:10" x14ac:dyDescent="0.25">
      <c r="B14" s="22"/>
      <c r="C14" s="22"/>
      <c r="D14" s="29" t="s">
        <v>25</v>
      </c>
      <c r="E14" s="31"/>
      <c r="F14" s="32"/>
      <c r="G14" s="21"/>
      <c r="H14" s="20"/>
      <c r="I14" s="27">
        <f>SUM(I11:I13)</f>
        <v>950000</v>
      </c>
      <c r="J14" s="27">
        <f>SUM(J11:J13)</f>
        <v>11400000</v>
      </c>
    </row>
    <row r="15" spans="2:10" x14ac:dyDescent="0.25">
      <c r="B15" s="16" t="s">
        <v>26</v>
      </c>
      <c r="C15" s="17" t="s">
        <v>27</v>
      </c>
      <c r="D15" s="18"/>
      <c r="E15" s="33"/>
      <c r="F15" s="34">
        <v>2</v>
      </c>
      <c r="G15" s="21" t="s">
        <v>28</v>
      </c>
      <c r="H15" s="26">
        <f>0.15*'[1]Tabel Lampiran 1'!Q10</f>
        <v>750000</v>
      </c>
      <c r="I15" s="27">
        <f t="shared" ref="I15:I19" si="2">+F15*H15</f>
        <v>1500000</v>
      </c>
      <c r="J15" s="27">
        <f>12*I15</f>
        <v>18000000</v>
      </c>
    </row>
    <row r="16" spans="2:10" x14ac:dyDescent="0.25">
      <c r="B16" s="16" t="s">
        <v>29</v>
      </c>
      <c r="C16" s="17" t="s">
        <v>30</v>
      </c>
      <c r="E16" s="33"/>
      <c r="F16" s="35"/>
      <c r="G16" s="21"/>
      <c r="H16" s="26"/>
      <c r="I16" s="27"/>
      <c r="J16" s="27"/>
    </row>
    <row r="17" spans="2:13" x14ac:dyDescent="0.25">
      <c r="B17" s="17" t="s">
        <v>2</v>
      </c>
      <c r="C17" s="23" t="s">
        <v>20</v>
      </c>
      <c r="D17" s="29" t="s">
        <v>31</v>
      </c>
      <c r="E17" s="19"/>
      <c r="F17" s="36">
        <v>1</v>
      </c>
      <c r="G17" s="21" t="s">
        <v>32</v>
      </c>
      <c r="H17" s="26">
        <v>200000</v>
      </c>
      <c r="I17" s="27">
        <f t="shared" si="2"/>
        <v>200000</v>
      </c>
      <c r="J17" s="27">
        <f t="shared" ref="J17:J19" si="3">12*I17</f>
        <v>2400000</v>
      </c>
    </row>
    <row r="18" spans="2:13" x14ac:dyDescent="0.25">
      <c r="B18" s="17"/>
      <c r="C18" s="23" t="s">
        <v>20</v>
      </c>
      <c r="D18" s="18" t="s">
        <v>33</v>
      </c>
      <c r="E18" s="31"/>
      <c r="F18" s="36">
        <v>1</v>
      </c>
      <c r="G18" s="21" t="s">
        <v>32</v>
      </c>
      <c r="H18" s="26">
        <v>500000</v>
      </c>
      <c r="I18" s="27">
        <f t="shared" si="2"/>
        <v>500000</v>
      </c>
      <c r="J18" s="27">
        <f t="shared" si="3"/>
        <v>6000000</v>
      </c>
    </row>
    <row r="19" spans="2:13" x14ac:dyDescent="0.25">
      <c r="B19" s="20" t="s">
        <v>2</v>
      </c>
      <c r="C19" s="23" t="s">
        <v>20</v>
      </c>
      <c r="D19" s="29" t="s">
        <v>34</v>
      </c>
      <c r="E19" s="31"/>
      <c r="F19" s="36">
        <v>1</v>
      </c>
      <c r="G19" s="21" t="s">
        <v>32</v>
      </c>
      <c r="H19" s="26">
        <v>300000</v>
      </c>
      <c r="I19" s="27">
        <f t="shared" si="2"/>
        <v>300000</v>
      </c>
      <c r="J19" s="27">
        <f t="shared" si="3"/>
        <v>3600000</v>
      </c>
    </row>
    <row r="20" spans="2:13" x14ac:dyDescent="0.25">
      <c r="B20" s="37"/>
      <c r="C20" s="16" t="s">
        <v>2</v>
      </c>
      <c r="D20" s="18" t="s">
        <v>35</v>
      </c>
      <c r="E20" s="25"/>
      <c r="F20" s="36"/>
      <c r="G20" s="21"/>
      <c r="H20" s="20"/>
      <c r="I20" s="27">
        <f>SUM(I17:I19)</f>
        <v>1000000</v>
      </c>
      <c r="J20" s="27">
        <f>SUM(J17:J19)</f>
        <v>12000000</v>
      </c>
      <c r="M20" s="38" t="s">
        <v>2</v>
      </c>
    </row>
    <row r="21" spans="2:13" x14ac:dyDescent="0.25">
      <c r="B21" s="16"/>
      <c r="C21" s="16"/>
      <c r="D21" s="18" t="s">
        <v>36</v>
      </c>
      <c r="E21" s="19"/>
      <c r="F21" s="20"/>
      <c r="G21" s="21"/>
      <c r="H21" s="20"/>
      <c r="I21" s="27">
        <f>+I20+I15+I14</f>
        <v>3450000</v>
      </c>
      <c r="J21" s="27">
        <f>+J20+J15+J14</f>
        <v>41400000</v>
      </c>
    </row>
    <row r="22" spans="2:13" x14ac:dyDescent="0.25">
      <c r="B22" s="39" t="s">
        <v>2</v>
      </c>
      <c r="C22" s="40"/>
    </row>
    <row r="23" spans="2:13" x14ac:dyDescent="0.25">
      <c r="C23" s="40" t="s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2025-10-30T17:22:31Z</dcterms:created>
  <dcterms:modified xsi:type="dcterms:W3CDTF">2025-10-30T17:23:03Z</dcterms:modified>
</cp:coreProperties>
</file>