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K28" i="1"/>
  <c r="I28"/>
  <c r="H22"/>
  <c r="I22" s="1"/>
  <c r="K22" s="1"/>
  <c r="K21"/>
  <c r="I21"/>
  <c r="H21"/>
  <c r="I20"/>
  <c r="K20" s="1"/>
  <c r="H20"/>
  <c r="I19"/>
  <c r="K19" s="1"/>
  <c r="K16"/>
  <c r="I16"/>
  <c r="K15"/>
  <c r="I15"/>
  <c r="I14"/>
  <c r="K14" s="1"/>
  <c r="K13"/>
  <c r="I13"/>
  <c r="K12"/>
  <c r="I12"/>
  <c r="K10"/>
  <c r="I10"/>
  <c r="K17" l="1"/>
  <c r="I17"/>
  <c r="H23"/>
  <c r="I23" l="1"/>
  <c r="H24"/>
  <c r="K23" l="1"/>
  <c r="H25"/>
  <c r="I24"/>
  <c r="K24" s="1"/>
  <c r="I25" l="1"/>
  <c r="H26"/>
  <c r="I26" s="1"/>
  <c r="K26" s="1"/>
  <c r="K25" l="1"/>
  <c r="K27" s="1"/>
  <c r="K29" s="1"/>
  <c r="I27"/>
  <c r="I29" s="1"/>
</calcChain>
</file>

<file path=xl/sharedStrings.xml><?xml version="1.0" encoding="utf-8"?>
<sst xmlns="http://schemas.openxmlformats.org/spreadsheetml/2006/main" count="97" uniqueCount="49">
  <si>
    <t>Tabel Lampiran 5</t>
  </si>
  <si>
    <t>BIAYA OPERASIONAL</t>
  </si>
  <si>
    <t xml:space="preserve"> </t>
  </si>
  <si>
    <t>SEKTOR EKONOMI</t>
  </si>
  <si>
    <t>:</t>
  </si>
  <si>
    <t>Pertanian Tanaman Pangan</t>
  </si>
  <si>
    <t>JENIS USAHA</t>
  </si>
  <si>
    <t>Padi Sawah</t>
  </si>
  <si>
    <t>SKALA USAHA</t>
  </si>
  <si>
    <t>1 HA</t>
  </si>
  <si>
    <t>NO</t>
  </si>
  <si>
    <t>URAIAN</t>
  </si>
  <si>
    <t>VOLUME</t>
  </si>
  <si>
    <t>SATUAN</t>
  </si>
  <si>
    <t xml:space="preserve">HARGA </t>
  </si>
  <si>
    <t>NILAI RP</t>
  </si>
  <si>
    <t>PER SIKLUS</t>
  </si>
  <si>
    <t>PER BULAN</t>
  </si>
  <si>
    <t>PER TAHUN</t>
  </si>
  <si>
    <t>1.</t>
  </si>
  <si>
    <t>Sewa lahan</t>
  </si>
  <si>
    <t>Rp/Ha/Thn</t>
  </si>
  <si>
    <t>-</t>
  </si>
  <si>
    <t>2.</t>
  </si>
  <si>
    <t>Bahan-bahan :</t>
  </si>
  <si>
    <t>Benih</t>
  </si>
  <si>
    <t>Kg</t>
  </si>
  <si>
    <t>Pupuk urea</t>
  </si>
  <si>
    <t>Pupuk NPK Poska</t>
  </si>
  <si>
    <t>Pupuk kandang</t>
  </si>
  <si>
    <t>Tricoderma</t>
  </si>
  <si>
    <t>Jumlah biaya bahan</t>
  </si>
  <si>
    <t>3.</t>
  </si>
  <si>
    <t>Tenaga Kerja</t>
  </si>
  <si>
    <t>Pengolahan lahan</t>
  </si>
  <si>
    <t>HOK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</si>
  <si>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</si>
  <si>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</si>
  <si>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</si>
  <si>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</si>
  <si>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</si>
  <si>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</si>
  <si>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</si>
  <si>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Jumlah biaya tenaga kerja</t>
  </si>
  <si>
    <t>4.</t>
  </si>
  <si>
    <t>Pemasaran</t>
  </si>
  <si>
    <t>Paket</t>
  </si>
  <si>
    <t xml:space="preserve">Total Biaya </t>
  </si>
  <si>
    <t xml:space="preserve">Note : HOK = Hari Orang Kerja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</si>
</sst>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0" fontId="0" fillId="0" borderId="9" xfId="0" quotePrefix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1" fontId="0" fillId="0" borderId="12" xfId="1" applyFont="1" applyBorder="1"/>
    <xf numFmtId="0" fontId="0" fillId="0" borderId="12" xfId="0" applyBorder="1" applyAlignment="1">
      <alignment horizontal="center"/>
    </xf>
    <xf numFmtId="41" fontId="0" fillId="0" borderId="12" xfId="0" applyNumberFormat="1" applyBorder="1"/>
    <xf numFmtId="0" fontId="0" fillId="0" borderId="12" xfId="0" applyBorder="1"/>
    <xf numFmtId="0" fontId="0" fillId="0" borderId="13" xfId="0" quotePrefix="1" applyBorder="1"/>
    <xf numFmtId="0" fontId="0" fillId="0" borderId="9" xfId="0" quotePrefix="1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0" fillId="0" borderId="6" xfId="0" quotePrefix="1" applyBorder="1" applyAlignment="1">
      <alignment horizontal="center"/>
    </xf>
    <xf numFmtId="0" fontId="0" fillId="0" borderId="10" xfId="0" quotePrefix="1" applyBorder="1"/>
    <xf numFmtId="0" fontId="0" fillId="0" borderId="8" xfId="0" applyBorder="1"/>
    <xf numFmtId="41" fontId="0" fillId="0" borderId="5" xfId="1" applyFont="1" applyBorder="1"/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1" fontId="3" fillId="0" borderId="13" xfId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1" fontId="3" fillId="0" borderId="9" xfId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13" xfId="0" applyBorder="1"/>
    <xf numFmtId="0" fontId="3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41" fontId="3" fillId="0" borderId="16" xfId="1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5" xfId="0" applyBorder="1"/>
    <xf numFmtId="0" fontId="0" fillId="0" borderId="3" xfId="0" applyFill="1" applyBorder="1"/>
    <xf numFmtId="0" fontId="0" fillId="0" borderId="0" xfId="0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0"/>
  <sheetViews>
    <sheetView tabSelected="1" workbookViewId="0">
      <selection activeCell="I3" sqref="I3"/>
    </sheetView>
  </sheetViews>
  <sheetFormatPr defaultRowHeight="15"/>
  <cols>
    <col min="2" max="2" width="3.140625" customWidth="1"/>
    <col min="7" max="7" width="11.42578125" customWidth="1"/>
    <col min="8" max="9" width="15.28515625" customWidth="1"/>
    <col min="10" max="10" width="13.7109375" customWidth="1"/>
    <col min="11" max="11" width="15.28515625" customWidth="1"/>
  </cols>
  <sheetData>
    <row r="2" spans="2:11">
      <c r="B2" t="s">
        <v>0</v>
      </c>
    </row>
    <row r="3" spans="2:11">
      <c r="B3" s="1" t="s">
        <v>1</v>
      </c>
      <c r="C3" s="1"/>
      <c r="D3" s="1"/>
      <c r="E3" s="2" t="s">
        <v>2</v>
      </c>
    </row>
    <row r="4" spans="2:11">
      <c r="B4" s="3" t="s">
        <v>3</v>
      </c>
      <c r="C4" s="3"/>
      <c r="D4" s="3"/>
      <c r="E4" s="4" t="s">
        <v>4</v>
      </c>
      <c r="F4" t="s">
        <v>5</v>
      </c>
    </row>
    <row r="5" spans="2:11">
      <c r="B5" s="3" t="s">
        <v>6</v>
      </c>
      <c r="C5" s="3"/>
      <c r="D5" s="3"/>
      <c r="E5" s="4" t="s">
        <v>4</v>
      </c>
      <c r="F5" t="s">
        <v>7</v>
      </c>
    </row>
    <row r="6" spans="2:11">
      <c r="B6" t="s">
        <v>8</v>
      </c>
      <c r="C6" s="1"/>
      <c r="D6" s="3"/>
      <c r="E6" s="4" t="s">
        <v>4</v>
      </c>
      <c r="F6" t="s">
        <v>9</v>
      </c>
    </row>
    <row r="8" spans="2:11">
      <c r="B8" s="5" t="s">
        <v>10</v>
      </c>
      <c r="C8" s="6"/>
      <c r="D8" s="7" t="s">
        <v>11</v>
      </c>
      <c r="E8" s="8"/>
      <c r="F8" s="9" t="s">
        <v>12</v>
      </c>
      <c r="G8" s="9" t="s">
        <v>13</v>
      </c>
      <c r="H8" s="9" t="s">
        <v>14</v>
      </c>
      <c r="I8" s="9" t="s">
        <v>15</v>
      </c>
      <c r="J8" s="9" t="s">
        <v>15</v>
      </c>
      <c r="K8" s="9" t="s">
        <v>15</v>
      </c>
    </row>
    <row r="9" spans="2:11">
      <c r="B9" s="10"/>
      <c r="C9" s="11"/>
      <c r="D9" s="12"/>
      <c r="E9" s="13"/>
      <c r="F9" s="10"/>
      <c r="G9" s="10"/>
      <c r="H9" s="14" t="s">
        <v>13</v>
      </c>
      <c r="I9" s="14" t="s">
        <v>16</v>
      </c>
      <c r="J9" s="14" t="s">
        <v>17</v>
      </c>
      <c r="K9" s="14" t="s">
        <v>18</v>
      </c>
    </row>
    <row r="10" spans="2:11">
      <c r="B10" s="15" t="s">
        <v>19</v>
      </c>
      <c r="C10" s="16" t="s">
        <v>20</v>
      </c>
      <c r="D10" s="17"/>
      <c r="E10" s="18"/>
      <c r="F10" s="19">
        <v>1</v>
      </c>
      <c r="G10" s="20" t="s">
        <v>21</v>
      </c>
      <c r="H10" s="19">
        <v>10000000</v>
      </c>
      <c r="I10" s="21">
        <f>+F10*H10/3</f>
        <v>3333333.3333333335</v>
      </c>
      <c r="J10" s="20" t="s">
        <v>22</v>
      </c>
      <c r="K10" s="21">
        <f>3*I10</f>
        <v>10000000</v>
      </c>
    </row>
    <row r="11" spans="2:11">
      <c r="B11" s="15" t="s">
        <v>23</v>
      </c>
      <c r="C11" s="16" t="s">
        <v>24</v>
      </c>
      <c r="D11" s="17"/>
      <c r="E11" s="18"/>
      <c r="F11" s="22"/>
      <c r="G11" s="20"/>
      <c r="H11" s="22"/>
      <c r="I11" s="22"/>
      <c r="J11" s="22"/>
      <c r="K11" s="22"/>
    </row>
    <row r="12" spans="2:11">
      <c r="B12" s="23" t="s">
        <v>2</v>
      </c>
      <c r="C12" s="24" t="s">
        <v>22</v>
      </c>
      <c r="D12" s="25" t="s">
        <v>25</v>
      </c>
      <c r="E12" s="26"/>
      <c r="F12" s="19">
        <v>2</v>
      </c>
      <c r="G12" s="20" t="s">
        <v>26</v>
      </c>
      <c r="H12" s="19">
        <v>10000</v>
      </c>
      <c r="I12" s="21">
        <f>+F12*H12</f>
        <v>20000</v>
      </c>
      <c r="J12" s="20" t="s">
        <v>22</v>
      </c>
      <c r="K12" s="21">
        <f>3*I12</f>
        <v>60000</v>
      </c>
    </row>
    <row r="13" spans="2:11">
      <c r="B13" s="15" t="s">
        <v>2</v>
      </c>
      <c r="C13" s="27" t="s">
        <v>22</v>
      </c>
      <c r="D13" s="28" t="s">
        <v>27</v>
      </c>
      <c r="E13" s="18"/>
      <c r="F13" s="19">
        <v>200</v>
      </c>
      <c r="G13" s="20" t="s">
        <v>26</v>
      </c>
      <c r="H13" s="19">
        <v>3000</v>
      </c>
      <c r="I13" s="21">
        <f t="shared" ref="I13:I16" si="0">+F13*H13</f>
        <v>600000</v>
      </c>
      <c r="J13" s="20" t="s">
        <v>22</v>
      </c>
      <c r="K13" s="21">
        <f t="shared" ref="K13:K16" si="1">3*I13</f>
        <v>1800000</v>
      </c>
    </row>
    <row r="14" spans="2:11">
      <c r="B14" s="23" t="s">
        <v>2</v>
      </c>
      <c r="C14" s="24" t="s">
        <v>22</v>
      </c>
      <c r="D14" s="28" t="s">
        <v>28</v>
      </c>
      <c r="E14" s="18"/>
      <c r="F14" s="19">
        <v>300</v>
      </c>
      <c r="G14" s="20" t="s">
        <v>26</v>
      </c>
      <c r="H14" s="19">
        <v>3000</v>
      </c>
      <c r="I14" s="21">
        <f t="shared" si="0"/>
        <v>900000</v>
      </c>
      <c r="J14" s="20" t="s">
        <v>22</v>
      </c>
      <c r="K14" s="21">
        <f t="shared" si="1"/>
        <v>2700000</v>
      </c>
    </row>
    <row r="15" spans="2:11">
      <c r="B15" s="15" t="s">
        <v>2</v>
      </c>
      <c r="C15" s="24" t="s">
        <v>22</v>
      </c>
      <c r="D15" s="28" t="s">
        <v>29</v>
      </c>
      <c r="E15" s="29"/>
      <c r="F15" s="30">
        <v>1000</v>
      </c>
      <c r="G15" s="20" t="s">
        <v>26</v>
      </c>
      <c r="H15" s="19">
        <v>750</v>
      </c>
      <c r="I15" s="21">
        <f t="shared" si="0"/>
        <v>750000</v>
      </c>
      <c r="J15" s="20" t="s">
        <v>22</v>
      </c>
      <c r="K15" s="21">
        <f t="shared" si="1"/>
        <v>2250000</v>
      </c>
    </row>
    <row r="16" spans="2:11">
      <c r="B16" s="15" t="s">
        <v>2</v>
      </c>
      <c r="C16" s="24" t="s">
        <v>22</v>
      </c>
      <c r="D16" s="28" t="s">
        <v>30</v>
      </c>
      <c r="E16" s="29"/>
      <c r="F16" s="30">
        <v>60</v>
      </c>
      <c r="G16" s="20" t="s">
        <v>26</v>
      </c>
      <c r="H16" s="19">
        <v>20000</v>
      </c>
      <c r="I16" s="21">
        <f t="shared" si="0"/>
        <v>1200000</v>
      </c>
      <c r="J16" s="20" t="s">
        <v>22</v>
      </c>
      <c r="K16" s="21">
        <f t="shared" si="1"/>
        <v>3600000</v>
      </c>
    </row>
    <row r="17" spans="2:11">
      <c r="B17" s="23"/>
      <c r="C17" s="23"/>
      <c r="D17" s="28" t="s">
        <v>31</v>
      </c>
      <c r="E17" s="29"/>
      <c r="F17" s="30"/>
      <c r="G17" s="20"/>
      <c r="H17" s="22"/>
      <c r="I17" s="21">
        <f>SUM(I12:I16)</f>
        <v>3470000</v>
      </c>
      <c r="J17" s="22"/>
      <c r="K17" s="21">
        <f>SUM(K12:K16)</f>
        <v>10410000</v>
      </c>
    </row>
    <row r="18" spans="2:11">
      <c r="B18" s="15" t="s">
        <v>32</v>
      </c>
      <c r="C18" s="16" t="s">
        <v>33</v>
      </c>
      <c r="E18" s="18"/>
      <c r="F18" s="22"/>
      <c r="G18" s="22"/>
      <c r="H18" s="22"/>
      <c r="I18" s="22"/>
      <c r="J18" s="22"/>
      <c r="K18" s="22"/>
    </row>
    <row r="19" spans="2:11">
      <c r="B19" s="16"/>
      <c r="C19" s="24" t="s">
        <v>22</v>
      </c>
      <c r="D19" s="31" t="s">
        <v>34</v>
      </c>
      <c r="E19" s="32"/>
      <c r="F19" s="33">
        <v>15</v>
      </c>
      <c r="G19" s="20" t="s">
        <v>35</v>
      </c>
      <c r="H19" s="19">
        <v>125000</v>
      </c>
      <c r="I19" s="21">
        <f t="shared" ref="I19:I28" si="2">+F19*H19</f>
        <v>1875000</v>
      </c>
      <c r="J19" s="20" t="s">
        <v>22</v>
      </c>
      <c r="K19" s="21">
        <f t="shared" ref="K19:K26" si="3">3*I19</f>
        <v>5625000</v>
      </c>
    </row>
    <row r="20" spans="2:11">
      <c r="B20" s="16"/>
      <c r="C20" s="24" t="s">
        <v>22</v>
      </c>
      <c r="D20" s="34" t="s">
        <v>36</v>
      </c>
      <c r="E20" s="35"/>
      <c r="F20" s="36">
        <v>2</v>
      </c>
      <c r="G20" s="20" t="s">
        <v>35</v>
      </c>
      <c r="H20" s="19">
        <f t="shared" ref="H20:H26" si="4">+H19</f>
        <v>125000</v>
      </c>
      <c r="I20" s="21">
        <f t="shared" si="2"/>
        <v>250000</v>
      </c>
      <c r="J20" s="20" t="s">
        <v>22</v>
      </c>
      <c r="K20" s="21">
        <f t="shared" si="3"/>
        <v>750000</v>
      </c>
    </row>
    <row r="21" spans="2:11">
      <c r="B21" s="16"/>
      <c r="C21" s="24" t="s">
        <v>22</v>
      </c>
      <c r="D21" s="37" t="s">
        <v>37</v>
      </c>
      <c r="E21" s="38"/>
      <c r="F21" s="33">
        <v>20</v>
      </c>
      <c r="G21" s="20" t="s">
        <v>35</v>
      </c>
      <c r="H21" s="19">
        <f t="shared" si="4"/>
        <v>125000</v>
      </c>
      <c r="I21" s="21">
        <f t="shared" si="2"/>
        <v>2500000</v>
      </c>
      <c r="J21" s="20" t="s">
        <v>22</v>
      </c>
      <c r="K21" s="21">
        <f t="shared" si="3"/>
        <v>7500000</v>
      </c>
    </row>
    <row r="22" spans="2:11">
      <c r="B22" s="16"/>
      <c r="C22" s="24" t="s">
        <v>22</v>
      </c>
      <c r="D22" s="34" t="s">
        <v>38</v>
      </c>
      <c r="E22" s="35"/>
      <c r="F22" s="36">
        <v>6</v>
      </c>
      <c r="G22" s="20" t="s">
        <v>35</v>
      </c>
      <c r="H22" s="19">
        <f t="shared" si="4"/>
        <v>125000</v>
      </c>
      <c r="I22" s="21">
        <f t="shared" si="2"/>
        <v>750000</v>
      </c>
      <c r="J22" s="20" t="s">
        <v>22</v>
      </c>
      <c r="K22" s="21">
        <f t="shared" si="3"/>
        <v>2250000</v>
      </c>
    </row>
    <row r="23" spans="2:11">
      <c r="B23" s="16"/>
      <c r="C23" s="24" t="s">
        <v>22</v>
      </c>
      <c r="D23" s="34" t="s">
        <v>39</v>
      </c>
      <c r="E23" s="38"/>
      <c r="F23" s="33">
        <v>6</v>
      </c>
      <c r="G23" s="20" t="s">
        <v>35</v>
      </c>
      <c r="H23" s="19">
        <f t="shared" si="4"/>
        <v>125000</v>
      </c>
      <c r="I23" s="21">
        <f t="shared" si="2"/>
        <v>750000</v>
      </c>
      <c r="J23" s="20" t="s">
        <v>22</v>
      </c>
      <c r="K23" s="21">
        <f t="shared" si="3"/>
        <v>2250000</v>
      </c>
    </row>
    <row r="24" spans="2:11">
      <c r="B24" s="39"/>
      <c r="C24" s="24" t="s">
        <v>22</v>
      </c>
      <c r="D24" s="34" t="s">
        <v>40</v>
      </c>
      <c r="E24" s="35"/>
      <c r="F24" s="36">
        <v>4</v>
      </c>
      <c r="G24" s="20" t="s">
        <v>35</v>
      </c>
      <c r="H24" s="19">
        <f t="shared" si="4"/>
        <v>125000</v>
      </c>
      <c r="I24" s="21">
        <f t="shared" si="2"/>
        <v>500000</v>
      </c>
      <c r="J24" s="20" t="s">
        <v>22</v>
      </c>
      <c r="K24" s="21">
        <f t="shared" si="3"/>
        <v>1500000</v>
      </c>
    </row>
    <row r="25" spans="2:11">
      <c r="B25" s="22"/>
      <c r="C25" s="24" t="s">
        <v>22</v>
      </c>
      <c r="D25" s="37" t="s">
        <v>41</v>
      </c>
      <c r="E25" s="38"/>
      <c r="F25" s="33">
        <v>12</v>
      </c>
      <c r="G25" s="20" t="s">
        <v>35</v>
      </c>
      <c r="H25" s="19">
        <f t="shared" si="4"/>
        <v>125000</v>
      </c>
      <c r="I25" s="21">
        <f t="shared" si="2"/>
        <v>1500000</v>
      </c>
      <c r="J25" s="20" t="s">
        <v>22</v>
      </c>
      <c r="K25" s="21">
        <f t="shared" si="3"/>
        <v>4500000</v>
      </c>
    </row>
    <row r="26" spans="2:11">
      <c r="B26" s="22"/>
      <c r="C26" s="24" t="s">
        <v>22</v>
      </c>
      <c r="D26" s="40" t="s">
        <v>42</v>
      </c>
      <c r="E26" s="41"/>
      <c r="F26" s="42">
        <v>6</v>
      </c>
      <c r="G26" s="20" t="s">
        <v>35</v>
      </c>
      <c r="H26" s="19">
        <f t="shared" si="4"/>
        <v>125000</v>
      </c>
      <c r="I26" s="21">
        <f t="shared" si="2"/>
        <v>750000</v>
      </c>
      <c r="J26" s="20" t="s">
        <v>22</v>
      </c>
      <c r="K26" s="21">
        <f t="shared" si="3"/>
        <v>2250000</v>
      </c>
    </row>
    <row r="27" spans="2:11">
      <c r="B27" s="39"/>
      <c r="C27" s="24"/>
      <c r="D27" s="43" t="s">
        <v>43</v>
      </c>
      <c r="E27" s="38"/>
      <c r="F27" s="44"/>
      <c r="G27" s="20"/>
      <c r="H27" s="19"/>
      <c r="I27" s="21">
        <f>SUM(I19:I26)</f>
        <v>8875000</v>
      </c>
      <c r="J27" s="20"/>
      <c r="K27" s="21">
        <f>SUM(K19:K26)</f>
        <v>26625000</v>
      </c>
    </row>
    <row r="28" spans="2:11">
      <c r="B28" s="16" t="s">
        <v>44</v>
      </c>
      <c r="C28" s="15" t="s">
        <v>45</v>
      </c>
      <c r="D28" s="17"/>
      <c r="E28" s="18"/>
      <c r="F28" s="45">
        <v>1</v>
      </c>
      <c r="G28" s="20" t="s">
        <v>46</v>
      </c>
      <c r="H28" s="19">
        <v>250000</v>
      </c>
      <c r="I28" s="21">
        <f t="shared" si="2"/>
        <v>250000</v>
      </c>
      <c r="J28" s="20" t="s">
        <v>22</v>
      </c>
      <c r="K28" s="21">
        <f t="shared" ref="K28" si="5">3*I28</f>
        <v>750000</v>
      </c>
    </row>
    <row r="29" spans="2:11">
      <c r="B29" s="15"/>
      <c r="C29" s="15"/>
      <c r="D29" s="17" t="s">
        <v>47</v>
      </c>
      <c r="E29" s="18"/>
      <c r="F29" s="22"/>
      <c r="G29" s="20"/>
      <c r="H29" s="22"/>
      <c r="I29" s="21">
        <f>+I10+I27+I28</f>
        <v>12458333.333333334</v>
      </c>
      <c r="J29" s="22"/>
      <c r="K29" s="21">
        <f>+K10+K27+K28</f>
        <v>37375000</v>
      </c>
    </row>
    <row r="30" spans="2:11">
      <c r="B30" s="46" t="s">
        <v>48</v>
      </c>
      <c r="C30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2025-10-30T08:33:40Z</dcterms:created>
  <dcterms:modified xsi:type="dcterms:W3CDTF">2025-10-30T08:34:28Z</dcterms:modified>
</cp:coreProperties>
</file>