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00"/>
  </bookViews>
  <sheets>
    <sheet name="Lembar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<sst xmlns="http://schemas.openxmlformats.org/spreadsheetml/2006/main" count="52" uniqueCount="38">
  <si>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Tabel Lampiran 5</t>
  </si>
  <si>
    <t>BIAYA OPERASIONAL</t>
  </si>
  <si>
    <t xml:space="preserve"> </t>
  </si>
  <si>
    <t>SEKTOR EKONOMI</t>
  </si>
  <si>
    <t>:</t>
  </si>
  <si>
    <t>Industri</t>
  </si>
  <si>
    <t>JENIS USAHA</t>
  </si>
  <si>
    <t>Usaha Pembuatan Keranjang panen dari rotan</t>
  </si>
  <si>
    <t>SKALA USAHA</t>
  </si>
  <si>
    <t>200 kg rotan batangan/bulan</t>
  </si>
  <si>
    <t>NO</t>
  </si>
  <si>
    <t>URAIAN</t>
  </si>
  <si>
    <t>VOLUME</t>
  </si>
  <si>
    <t>SATUAN</t>
  </si>
  <si>
    <t xml:space="preserve">HARGA </t>
  </si>
  <si>
    <t>NILAI RP</t>
  </si>
  <si>
    <t>PER BULAN</t>
  </si>
  <si>
    <t>PER TAHUN</t>
  </si>
  <si>
    <t>a.</t>
  </si>
  <si>
    <t>Bahan-bahan :</t>
  </si>
  <si>
    <t>-</t>
  </si>
  <si>
    <t>Rotan</t>
  </si>
  <si>
    <t>Kg</t>
  </si>
  <si>
    <t>Bahan penolong</t>
  </si>
  <si>
    <t>Paket</t>
  </si>
  <si>
    <t>Jumlah biaya bahan</t>
  </si>
  <si>
    <t>b.</t>
  </si>
  <si>
    <t>Tenaga Kerja</t>
  </si>
  <si>
    <t>Rp/HOK</t>
  </si>
  <si>
    <t>c.</t>
  </si>
  <si>
    <t>Overhead :</t>
  </si>
  <si>
    <t>Pemasaran</t>
  </si>
  <si>
    <t xml:space="preserve">Lainnya </t>
  </si>
  <si>
    <t>Operasional kendaraan</t>
  </si>
  <si>
    <t>Rp/bln</t>
  </si>
  <si>
    <t>Total Biaya Overhead</t>
  </si>
  <si>
    <t xml:space="preserve">Total Biaya Operasional </t>
  </si>
  <si>
    <t>Note : Lahan tempat usaha = milik sendiri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</si>
</sst>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_-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indexed="8"/>
      <name val="Arial"/>
      <charset val="134"/>
    </font>
    <font>
      <sz val="11"/>
      <color indexed="8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/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14" xfId="0" applyFont="1" applyFill="1" applyBorder="1" applyAlignment="1"/>
    <xf numFmtId="178" fontId="1" fillId="0" borderId="12" xfId="4" applyNumberFormat="1" applyFont="1" applyBorder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/>
    <xf numFmtId="178" fontId="1" fillId="0" borderId="5" xfId="4" applyNumberFormat="1" applyFont="1" applyBorder="1"/>
    <xf numFmtId="0" fontId="3" fillId="2" borderId="3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" fillId="0" borderId="3" xfId="0" applyFont="1" applyFill="1" applyBorder="1" applyAlignment="1"/>
    <xf numFmtId="178" fontId="1" fillId="0" borderId="12" xfId="0" applyNumberFormat="1" applyFont="1" applyFill="1" applyBorder="1" applyAlignment="1"/>
    <xf numFmtId="0" fontId="2" fillId="0" borderId="0" xfId="0" applyFont="1" applyFill="1" applyAlignment="1" quotePrefix="1">
      <alignment horizontal="center"/>
    </xf>
    <xf numFmtId="0" fontId="1" fillId="0" borderId="9" xfId="0" applyFont="1" applyFill="1" applyBorder="1" applyAlignment="1" quotePrefix="1"/>
    <xf numFmtId="0" fontId="1" fillId="0" borderId="13" xfId="0" applyFont="1" applyFill="1" applyBorder="1" applyAlignment="1" quotePrefix="1"/>
    <xf numFmtId="0" fontId="1" fillId="0" borderId="9" xfId="0" applyFont="1" applyFill="1" applyBorder="1" applyAlignment="1" quotePrefix="1">
      <alignment horizontal="center"/>
    </xf>
    <xf numFmtId="0" fontId="1" fillId="0" borderId="6" xfId="0" applyFont="1" applyFill="1" applyBorder="1" applyAlignment="1" quotePrefix="1">
      <alignment horizontal="center"/>
    </xf>
    <xf numFmtId="0" fontId="1" fillId="0" borderId="10" xfId="0" applyFont="1" applyFill="1" applyBorder="1" applyAlignment="1" quotePrefix="1"/>
    <xf numFmtId="0" fontId="1" fillId="0" borderId="6" xfId="0" applyFont="1" applyFill="1" applyBorder="1" applyAlignment="1" quotePrefix="1"/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CER\AppData\Local\Temp\a8954924-e965-490b-b013-d04d286552d9_sipoin%20(1).zip.2d9\sipoin\009-Analisa%20keuangan-kerajinan%20keranjang%20pane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/>
      <sheetData sheetId="1">
        <row r="13">
          <cell r="G13">
            <v>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B4" sqref="B4"/>
    </sheetView>
  </sheetViews>
  <sheetFormatPr defaultColWidth="8.72727272727273" defaultRowHeight="14.5"/>
  <cols>
    <col min="9" max="9" width="12.0909090909091" customWidth="1"/>
    <col min="10" max="10" width="13.1818181818182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2" t="s">
        <v>1</v>
      </c>
      <c r="C3" s="2"/>
      <c r="D3" s="2"/>
      <c r="E3" s="3" t="s">
        <v>2</v>
      </c>
      <c r="F3" s="1"/>
      <c r="G3" s="1"/>
      <c r="H3" s="1"/>
      <c r="I3" s="1"/>
      <c r="J3" s="1"/>
      <c r="K3" s="1"/>
    </row>
    <row r="4" spans="1:11">
      <c r="A4" s="1"/>
      <c r="B4" s="4" t="s">
        <v>3</v>
      </c>
      <c r="C4" s="4"/>
      <c r="D4" s="4"/>
      <c r="E4" s="36" t="s">
        <v>4</v>
      </c>
      <c r="F4" s="1" t="s">
        <v>5</v>
      </c>
      <c r="G4" s="1"/>
      <c r="H4" s="1"/>
      <c r="I4" s="1"/>
      <c r="J4" s="1"/>
      <c r="K4" s="1"/>
    </row>
    <row r="5" spans="1:11">
      <c r="A5" s="1"/>
      <c r="B5" s="4" t="s">
        <v>6</v>
      </c>
      <c r="C5" s="4"/>
      <c r="D5" s="4"/>
      <c r="E5" s="36" t="s">
        <v>4</v>
      </c>
      <c r="F5" s="1" t="s">
        <v>7</v>
      </c>
      <c r="G5" s="1"/>
      <c r="H5" s="1"/>
      <c r="I5" s="1"/>
      <c r="J5" s="1"/>
      <c r="K5" s="1"/>
    </row>
    <row r="6" spans="1:11">
      <c r="A6" s="1"/>
      <c r="B6" s="4" t="s">
        <v>8</v>
      </c>
      <c r="C6" s="4"/>
      <c r="D6" s="4"/>
      <c r="E6" s="36" t="s">
        <v>4</v>
      </c>
      <c r="F6" s="1" t="s">
        <v>9</v>
      </c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6" t="s">
        <v>10</v>
      </c>
      <c r="C8" s="7"/>
      <c r="D8" s="8" t="s">
        <v>11</v>
      </c>
      <c r="E8" s="9"/>
      <c r="F8" s="10" t="s">
        <v>12</v>
      </c>
      <c r="G8" s="10" t="s">
        <v>13</v>
      </c>
      <c r="H8" s="10" t="s">
        <v>14</v>
      </c>
      <c r="I8" s="10" t="s">
        <v>15</v>
      </c>
      <c r="J8" s="10" t="s">
        <v>15</v>
      </c>
      <c r="K8" s="1"/>
    </row>
    <row r="9" spans="1:11">
      <c r="A9" s="1"/>
      <c r="B9" s="11"/>
      <c r="C9" s="12"/>
      <c r="D9" s="13"/>
      <c r="E9" s="14"/>
      <c r="F9" s="11"/>
      <c r="G9" s="11"/>
      <c r="H9" s="15" t="s">
        <v>13</v>
      </c>
      <c r="I9" s="15" t="s">
        <v>16</v>
      </c>
      <c r="J9" s="15" t="s">
        <v>17</v>
      </c>
      <c r="K9" s="1"/>
    </row>
    <row r="10" spans="1:11">
      <c r="A10" s="1"/>
      <c r="B10" s="37" t="s">
        <v>18</v>
      </c>
      <c r="C10" s="16" t="s">
        <v>19</v>
      </c>
      <c r="D10" s="17"/>
      <c r="E10" s="18"/>
      <c r="F10" s="19"/>
      <c r="G10" s="20"/>
      <c r="H10" s="19"/>
      <c r="I10" s="19"/>
      <c r="J10" s="19"/>
      <c r="K10" s="1"/>
    </row>
    <row r="11" spans="1:11">
      <c r="A11" s="1"/>
      <c r="B11" s="38" t="s">
        <v>2</v>
      </c>
      <c r="C11" s="39" t="s">
        <v>20</v>
      </c>
      <c r="D11" s="23" t="s">
        <v>21</v>
      </c>
      <c r="E11" s="24"/>
      <c r="F11" s="25">
        <v>200</v>
      </c>
      <c r="G11" s="20" t="s">
        <v>22</v>
      </c>
      <c r="H11" s="25">
        <v>10000</v>
      </c>
      <c r="I11" s="35">
        <f t="shared" ref="I11:I14" si="0">+F11*H11</f>
        <v>2000000</v>
      </c>
      <c r="J11" s="35">
        <f t="shared" ref="J11:J14" si="1">12*I11</f>
        <v>24000000</v>
      </c>
      <c r="K11" s="1"/>
    </row>
    <row r="12" spans="1:11">
      <c r="A12" s="1"/>
      <c r="B12" s="37" t="s">
        <v>2</v>
      </c>
      <c r="C12" s="40" t="s">
        <v>20</v>
      </c>
      <c r="D12" s="41" t="s">
        <v>23</v>
      </c>
      <c r="E12" s="18"/>
      <c r="F12" s="25">
        <v>1</v>
      </c>
      <c r="G12" s="20" t="s">
        <v>24</v>
      </c>
      <c r="H12" s="25">
        <v>250000</v>
      </c>
      <c r="I12" s="35">
        <f t="shared" si="0"/>
        <v>250000</v>
      </c>
      <c r="J12" s="35">
        <f t="shared" si="1"/>
        <v>3000000</v>
      </c>
      <c r="K12" s="1"/>
    </row>
    <row r="13" spans="1:11">
      <c r="A13" s="1"/>
      <c r="B13" s="21"/>
      <c r="C13" s="21"/>
      <c r="D13" s="41" t="s">
        <v>25</v>
      </c>
      <c r="E13" s="27"/>
      <c r="F13" s="28"/>
      <c r="G13" s="20"/>
      <c r="H13" s="19"/>
      <c r="I13" s="35">
        <f>SUM(I11:I12)</f>
        <v>2250000</v>
      </c>
      <c r="J13" s="35">
        <f>SUM(J11:J12)</f>
        <v>27000000</v>
      </c>
      <c r="K13" s="1"/>
    </row>
    <row r="14" ht="15.5" spans="1:11">
      <c r="A14" s="1"/>
      <c r="B14" s="37" t="s">
        <v>26</v>
      </c>
      <c r="C14" s="16" t="s">
        <v>27</v>
      </c>
      <c r="D14" s="17"/>
      <c r="E14" s="29"/>
      <c r="F14" s="30">
        <f>+'[1]Tabel Lampiran 2 '!G13</f>
        <v>9</v>
      </c>
      <c r="G14" s="20" t="s">
        <v>28</v>
      </c>
      <c r="H14" s="25">
        <v>100000</v>
      </c>
      <c r="I14" s="35">
        <f t="shared" si="0"/>
        <v>900000</v>
      </c>
      <c r="J14" s="35">
        <f t="shared" si="1"/>
        <v>10800000</v>
      </c>
      <c r="K14" s="1"/>
    </row>
    <row r="15" ht="15.5" spans="1:11">
      <c r="A15" s="1"/>
      <c r="B15" s="37" t="s">
        <v>29</v>
      </c>
      <c r="C15" s="16" t="s">
        <v>30</v>
      </c>
      <c r="D15" s="1"/>
      <c r="E15" s="29"/>
      <c r="F15" s="31"/>
      <c r="G15" s="20"/>
      <c r="H15" s="25"/>
      <c r="I15" s="35"/>
      <c r="J15" s="35"/>
      <c r="K15" s="1"/>
    </row>
    <row r="16" spans="1:11">
      <c r="A16" s="1"/>
      <c r="B16" s="16" t="s">
        <v>2</v>
      </c>
      <c r="C16" s="40" t="s">
        <v>20</v>
      </c>
      <c r="D16" s="41" t="s">
        <v>31</v>
      </c>
      <c r="E16" s="18"/>
      <c r="F16" s="32">
        <v>1</v>
      </c>
      <c r="G16" s="20" t="s">
        <v>24</v>
      </c>
      <c r="H16" s="25">
        <v>100000</v>
      </c>
      <c r="I16" s="35">
        <f t="shared" ref="I16:I18" si="2">+F16*H16</f>
        <v>100000</v>
      </c>
      <c r="J16" s="35">
        <f t="shared" ref="J16:J18" si="3">12*I16</f>
        <v>1200000</v>
      </c>
      <c r="K16" s="1"/>
    </row>
    <row r="17" spans="1:11">
      <c r="A17" s="1"/>
      <c r="B17" s="19" t="s">
        <v>2</v>
      </c>
      <c r="C17" s="40" t="s">
        <v>20</v>
      </c>
      <c r="D17" s="41" t="s">
        <v>32</v>
      </c>
      <c r="E17" s="27"/>
      <c r="F17" s="32">
        <v>1</v>
      </c>
      <c r="G17" s="20" t="s">
        <v>24</v>
      </c>
      <c r="H17" s="25">
        <v>100000</v>
      </c>
      <c r="I17" s="35">
        <f t="shared" si="2"/>
        <v>100000</v>
      </c>
      <c r="J17" s="35">
        <f t="shared" si="3"/>
        <v>1200000</v>
      </c>
      <c r="K17" s="1"/>
    </row>
    <row r="18" spans="1:11">
      <c r="A18" s="1"/>
      <c r="B18" s="16"/>
      <c r="C18" s="40" t="s">
        <v>20</v>
      </c>
      <c r="D18" s="17" t="s">
        <v>33</v>
      </c>
      <c r="E18" s="17"/>
      <c r="F18" s="19">
        <v>1</v>
      </c>
      <c r="G18" s="20" t="s">
        <v>34</v>
      </c>
      <c r="H18" s="25">
        <v>100000</v>
      </c>
      <c r="I18" s="35">
        <f t="shared" si="2"/>
        <v>100000</v>
      </c>
      <c r="J18" s="35">
        <f t="shared" si="3"/>
        <v>1200000</v>
      </c>
      <c r="K18" s="1"/>
    </row>
    <row r="19" spans="1:11">
      <c r="A19" s="1"/>
      <c r="B19" s="21"/>
      <c r="C19" s="42" t="s">
        <v>35</v>
      </c>
      <c r="D19" s="17"/>
      <c r="E19" s="24"/>
      <c r="F19" s="32"/>
      <c r="G19" s="20"/>
      <c r="H19" s="19"/>
      <c r="I19" s="35">
        <f>SUM(I16:I18)</f>
        <v>300000</v>
      </c>
      <c r="J19" s="35">
        <f>SUM(J16:J18)</f>
        <v>3600000</v>
      </c>
      <c r="K19" s="1"/>
    </row>
    <row r="20" spans="1:11">
      <c r="A20" s="1"/>
      <c r="B20" s="16"/>
      <c r="C20" s="16"/>
      <c r="D20" s="17" t="s">
        <v>36</v>
      </c>
      <c r="E20" s="18"/>
      <c r="F20" s="19"/>
      <c r="G20" s="20"/>
      <c r="H20" s="19"/>
      <c r="I20" s="35">
        <f>+I19+I14+I13</f>
        <v>3450000</v>
      </c>
      <c r="J20" s="35">
        <f>+J19+J14+J13</f>
        <v>41400000</v>
      </c>
      <c r="K20" s="1"/>
    </row>
    <row r="21" spans="1:11">
      <c r="A21" s="1"/>
      <c r="B21" s="34" t="s">
        <v>37</v>
      </c>
      <c r="C21" s="23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 WPS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Lembar1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witrio destiarto</cp:lastModifiedBy>
  <dcterms:created xsi:type="dcterms:W3CDTF">2025-10-30T07:45:00Z</dcterms:created>
  <dcterms:modified xsi:type="dcterms:W3CDTF">2025-10-30T07:45:43Z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323FD8B78D8849E8BC3E7E8F579D2A9E_11</vt:lpwstr>
  </property>
  <property fmtid="{D5CDD505-2E9C-101B-9397-08002B2CF9AE}" pid="3" name="KSOProductBuildVer">
    <vt:lpwstr>1057-12.2.0.23131</vt:lpwstr>
  </property>
</Properties>
</file>