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</sheets>
  <externalReferences>
    <externalReference r:id="rId9"/>
  </externalReferences>
  <calcPr calcId="124519"/>
</workbook>
</file>

<file path=xl/calcChain.xml><?xml version="1.0" encoding="utf-8"?>
<calcChain xmlns="http://schemas.openxmlformats.org/spreadsheetml/2006/main">
  <c r="E23" i="1"/>
  <c r="E22"/>
  <c r="E19"/>
  <c r="E18"/>
  <c r="G13"/>
  <c r="G23" s="1"/>
  <c r="H23" s="1"/>
  <c r="G10"/>
  <c r="H10" s="1"/>
  <c r="H11" s="1"/>
  <c r="H9"/>
  <c r="G9"/>
  <c r="G19" l="1"/>
  <c r="G18"/>
  <c r="H18" s="1"/>
  <c r="H20" s="1"/>
  <c r="H19"/>
  <c r="G22"/>
  <c r="H22" s="1"/>
  <c r="H24" s="1"/>
  <c r="H13"/>
  <c r="H14" s="1"/>
  <c r="H15" s="1"/>
</calcChain>
</file>

<file path=xl/sharedStrings.xml><?xml version="1.0" encoding="utf-8"?>
<sst xmlns="http://schemas.openxmlformats.org/spreadsheetml/2006/main" count="57" uniqueCount="35">
  <si>
    <t>Tabel Lampiran 6</t>
  </si>
  <si>
    <t>SUMBER DANA</t>
  </si>
  <si>
    <t xml:space="preserve"> </t>
  </si>
  <si>
    <t>SEKTOR EKONOMI</t>
  </si>
  <si>
    <t>:</t>
  </si>
  <si>
    <t>Pertanian Tanaman Hortikultura</t>
  </si>
  <si>
    <t>JENIS USAHA</t>
  </si>
  <si>
    <t xml:space="preserve">Budidaya tanaman hias aglonema </t>
  </si>
  <si>
    <t>SKALA USAHA</t>
  </si>
  <si>
    <t>100 pohon/bulan</t>
  </si>
  <si>
    <t>NO.</t>
  </si>
  <si>
    <t>URAIAN</t>
  </si>
  <si>
    <t>VOLUME</t>
  </si>
  <si>
    <t>SATUAN</t>
  </si>
  <si>
    <t>MODAL (RP)</t>
  </si>
  <si>
    <t>KEBUTUHAN MODAL (RP)</t>
  </si>
  <si>
    <t>1.</t>
  </si>
  <si>
    <t>Modal Kerja</t>
  </si>
  <si>
    <t>a.</t>
  </si>
  <si>
    <t>Bahan-bahan</t>
  </si>
  <si>
    <t>Siklus</t>
  </si>
  <si>
    <t>b.</t>
  </si>
  <si>
    <t>Tenaga Kerja</t>
  </si>
  <si>
    <t>Sub Total Modal Kerja</t>
  </si>
  <si>
    <t>2.</t>
  </si>
  <si>
    <t>Investasi</t>
  </si>
  <si>
    <t>Paket</t>
  </si>
  <si>
    <t>Sub Total Biaya Investasi</t>
  </si>
  <si>
    <t>Total Modal</t>
  </si>
  <si>
    <t>Sumber Dana :</t>
  </si>
  <si>
    <t>Kredit</t>
  </si>
  <si>
    <t>%</t>
  </si>
  <si>
    <t>Dana Sendiri</t>
  </si>
  <si>
    <t>Jumlah Modal Kerja</t>
  </si>
  <si>
    <t>Jumlah Investasi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</si>
</sst>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2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quotePrefix="1" applyFont="1" applyFill="1" applyBorder="1" applyAlignment="1">
      <alignment horizontal="center"/>
    </xf>
    <xf numFmtId="0" fontId="1" fillId="0" borderId="6" xfId="0" quotePrefix="1" applyFont="1" applyFill="1" applyBorder="1"/>
    <xf numFmtId="0" fontId="1" fillId="0" borderId="7" xfId="0" applyFont="1" applyBorder="1"/>
    <xf numFmtId="0" fontId="0" fillId="0" borderId="8" xfId="0" applyBorder="1"/>
    <xf numFmtId="0" fontId="0" fillId="0" borderId="1" xfId="0" applyBorder="1"/>
    <xf numFmtId="0" fontId="0" fillId="0" borderId="5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Border="1" applyAlignment="1">
      <alignment horizontal="center"/>
    </xf>
    <xf numFmtId="41" fontId="0" fillId="0" borderId="3" xfId="0" applyNumberFormat="1" applyBorder="1"/>
    <xf numFmtId="41" fontId="0" fillId="0" borderId="1" xfId="0" applyNumberFormat="1" applyBorder="1"/>
    <xf numFmtId="0" fontId="0" fillId="0" borderId="9" xfId="0" applyBorder="1"/>
    <xf numFmtId="0" fontId="0" fillId="0" borderId="10" xfId="0" applyBorder="1"/>
    <xf numFmtId="0" fontId="0" fillId="0" borderId="0" xfId="0" applyBorder="1"/>
    <xf numFmtId="0" fontId="0" fillId="0" borderId="11" xfId="0" applyBorder="1"/>
    <xf numFmtId="41" fontId="0" fillId="0" borderId="0" xfId="0" applyNumberFormat="1"/>
    <xf numFmtId="41" fontId="0" fillId="0" borderId="9" xfId="0" applyNumberFormat="1" applyBorder="1"/>
    <xf numFmtId="0" fontId="0" fillId="0" borderId="1" xfId="0" quotePrefix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0" fillId="0" borderId="0" xfId="0" applyFill="1" applyBorder="1"/>
    <xf numFmtId="0" fontId="0" fillId="0" borderId="9" xfId="0" applyBorder="1" applyAlignment="1">
      <alignment horizontal="center"/>
    </xf>
    <xf numFmtId="0" fontId="1" fillId="0" borderId="10" xfId="0" applyFont="1" applyBorder="1"/>
    <xf numFmtId="0" fontId="1" fillId="0" borderId="0" xfId="0" applyFont="1" applyBorder="1"/>
    <xf numFmtId="0" fontId="0" fillId="0" borderId="1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us\AppData\Local\Temp\Rar$DIa0.674\004-Analisa%20keuangan-tanaman%20hia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bel Lampiran 1"/>
      <sheetName val="Tabel Lampiran 2 "/>
      <sheetName val="Tabel Lampiran 3"/>
      <sheetName val="Tabel Lampiran 4"/>
      <sheetName val="Tabel Lampiran 5"/>
      <sheetName val="Tabel Lampiran 6"/>
      <sheetName val="Tabel Lampiran 7"/>
      <sheetName val="Tabel Lampiran 8"/>
    </sheetNames>
    <sheetDataSet>
      <sheetData sheetId="0"/>
      <sheetData sheetId="1"/>
      <sheetData sheetId="2"/>
      <sheetData sheetId="3"/>
      <sheetData sheetId="4">
        <row r="14">
          <cell r="H14">
            <v>70000</v>
          </cell>
        </row>
        <row r="23">
          <cell r="H23">
            <v>125000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24"/>
  <sheetViews>
    <sheetView tabSelected="1" workbookViewId="0">
      <selection sqref="A1:H24"/>
    </sheetView>
  </sheetViews>
  <sheetFormatPr defaultRowHeight="15"/>
  <cols>
    <col min="8" max="8" width="17.5703125" customWidth="1"/>
  </cols>
  <sheetData>
    <row r="1" spans="1:8">
      <c r="A1" t="s">
        <v>0</v>
      </c>
    </row>
    <row r="2" spans="1:8">
      <c r="A2" s="1" t="s">
        <v>1</v>
      </c>
      <c r="B2" s="1"/>
      <c r="C2" s="1"/>
      <c r="D2" s="2" t="s">
        <v>2</v>
      </c>
    </row>
    <row r="3" spans="1:8">
      <c r="A3" s="3" t="s">
        <v>3</v>
      </c>
      <c r="B3" s="3"/>
      <c r="C3" s="3"/>
      <c r="D3" s="2" t="s">
        <v>4</v>
      </c>
      <c r="E3" t="s">
        <v>5</v>
      </c>
    </row>
    <row r="4" spans="1:8">
      <c r="A4" s="3" t="s">
        <v>6</v>
      </c>
      <c r="B4" s="3"/>
      <c r="C4" s="3"/>
      <c r="D4" s="2" t="s">
        <v>4</v>
      </c>
      <c r="E4" t="s">
        <v>7</v>
      </c>
    </row>
    <row r="5" spans="1:8">
      <c r="A5" s="3" t="s">
        <v>8</v>
      </c>
      <c r="B5" s="3"/>
      <c r="C5" s="3"/>
      <c r="D5" s="2" t="s">
        <v>4</v>
      </c>
      <c r="E5" t="s">
        <v>9</v>
      </c>
    </row>
    <row r="7" spans="1:8">
      <c r="A7" s="4" t="s">
        <v>10</v>
      </c>
      <c r="B7" s="5" t="s">
        <v>11</v>
      </c>
      <c r="C7" s="6"/>
      <c r="D7" s="7"/>
      <c r="E7" s="4" t="s">
        <v>12</v>
      </c>
      <c r="F7" s="4" t="s">
        <v>13</v>
      </c>
      <c r="G7" s="4" t="s">
        <v>14</v>
      </c>
      <c r="H7" s="8" t="s">
        <v>15</v>
      </c>
    </row>
    <row r="8" spans="1:8">
      <c r="A8" s="9" t="s">
        <v>16</v>
      </c>
      <c r="B8" s="10" t="s">
        <v>17</v>
      </c>
      <c r="C8" s="11"/>
      <c r="D8" s="12"/>
      <c r="E8" s="13"/>
      <c r="F8" s="14"/>
      <c r="G8" s="13"/>
      <c r="H8" s="14"/>
    </row>
    <row r="9" spans="1:8">
      <c r="A9" s="13"/>
      <c r="B9" s="15" t="s">
        <v>18</v>
      </c>
      <c r="C9" s="16" t="s">
        <v>19</v>
      </c>
      <c r="D9" s="17"/>
      <c r="E9" s="16">
        <v>1</v>
      </c>
      <c r="F9" s="18" t="s">
        <v>20</v>
      </c>
      <c r="G9" s="19">
        <f>+'[1]Tabel Lampiran 5'!H14</f>
        <v>70000</v>
      </c>
      <c r="H9" s="20">
        <f>+G9</f>
        <v>70000</v>
      </c>
    </row>
    <row r="10" spans="1:8">
      <c r="A10" s="13" t="s">
        <v>2</v>
      </c>
      <c r="B10" s="15" t="s">
        <v>21</v>
      </c>
      <c r="C10" s="16" t="s">
        <v>22</v>
      </c>
      <c r="D10" s="17"/>
      <c r="E10" s="16">
        <v>1</v>
      </c>
      <c r="F10" s="18" t="s">
        <v>20</v>
      </c>
      <c r="G10" s="19">
        <f>+'[1]Tabel Lampiran 5'!H23</f>
        <v>125000</v>
      </c>
      <c r="H10" s="20">
        <f>+G10</f>
        <v>125000</v>
      </c>
    </row>
    <row r="11" spans="1:8">
      <c r="A11" s="21"/>
      <c r="B11" s="22" t="s">
        <v>23</v>
      </c>
      <c r="C11" s="23"/>
      <c r="D11" s="24"/>
      <c r="F11" s="21"/>
      <c r="G11" s="25" t="s">
        <v>2</v>
      </c>
      <c r="H11" s="26">
        <f>SUM(H9:H10)</f>
        <v>195000</v>
      </c>
    </row>
    <row r="12" spans="1:8">
      <c r="A12" s="27" t="s">
        <v>24</v>
      </c>
      <c r="B12" s="28" t="s">
        <v>25</v>
      </c>
      <c r="C12" s="29"/>
      <c r="D12" s="17"/>
      <c r="E12" s="16"/>
      <c r="F12" s="13"/>
      <c r="G12" s="16"/>
      <c r="H12" s="13"/>
    </row>
    <row r="13" spans="1:8">
      <c r="A13" s="21"/>
      <c r="B13" s="22" t="s">
        <v>18</v>
      </c>
      <c r="C13" s="30" t="s">
        <v>25</v>
      </c>
      <c r="D13" s="24"/>
      <c r="E13">
        <v>1</v>
      </c>
      <c r="F13" s="31" t="s">
        <v>26</v>
      </c>
      <c r="G13" s="25">
        <f>+'[1]Tabel Lampiran 4'!G18</f>
        <v>0</v>
      </c>
      <c r="H13" s="26">
        <f>+G13</f>
        <v>0</v>
      </c>
    </row>
    <row r="14" spans="1:8">
      <c r="A14" s="13"/>
      <c r="B14" s="15" t="s">
        <v>27</v>
      </c>
      <c r="C14" s="16"/>
      <c r="D14" s="17"/>
      <c r="E14" s="16"/>
      <c r="F14" s="13"/>
      <c r="G14" s="19" t="s">
        <v>2</v>
      </c>
      <c r="H14" s="20">
        <f>+H13</f>
        <v>0</v>
      </c>
    </row>
    <row r="15" spans="1:8">
      <c r="A15" s="13"/>
      <c r="B15" s="15" t="s">
        <v>28</v>
      </c>
      <c r="C15" s="16"/>
      <c r="D15" s="17"/>
      <c r="E15" s="16"/>
      <c r="F15" s="13"/>
      <c r="G15" s="19"/>
      <c r="H15" s="20">
        <f>+H14+H11</f>
        <v>195000</v>
      </c>
    </row>
    <row r="16" spans="1:8">
      <c r="A16" s="21"/>
      <c r="B16" s="32" t="s">
        <v>29</v>
      </c>
      <c r="C16" s="33"/>
      <c r="D16" s="24"/>
      <c r="F16" s="21"/>
      <c r="H16" s="21"/>
    </row>
    <row r="17" spans="1:8">
      <c r="A17" s="18" t="s">
        <v>16</v>
      </c>
      <c r="B17" s="15" t="s">
        <v>17</v>
      </c>
      <c r="C17" s="16"/>
      <c r="D17" s="17"/>
      <c r="E17" s="16"/>
      <c r="F17" s="13"/>
      <c r="G17" s="16"/>
      <c r="H17" s="13"/>
    </row>
    <row r="18" spans="1:8">
      <c r="A18" s="31"/>
      <c r="B18" s="22" t="s">
        <v>18</v>
      </c>
      <c r="C18" s="23" t="s">
        <v>30</v>
      </c>
      <c r="D18" s="24"/>
      <c r="E18">
        <f>+'[1]Tabel Lampiran 3'!E28</f>
        <v>0</v>
      </c>
      <c r="F18" s="34" t="s">
        <v>31</v>
      </c>
      <c r="G18" s="25">
        <f>+H11</f>
        <v>195000</v>
      </c>
      <c r="H18" s="20">
        <f>+E18/100*G18</f>
        <v>0</v>
      </c>
    </row>
    <row r="19" spans="1:8">
      <c r="A19" s="18"/>
      <c r="B19" s="15" t="s">
        <v>21</v>
      </c>
      <c r="C19" s="16" t="s">
        <v>32</v>
      </c>
      <c r="D19" s="17"/>
      <c r="E19" s="16">
        <f>+'[1]Tabel Lampiran 3'!E29</f>
        <v>0</v>
      </c>
      <c r="F19" s="34" t="s">
        <v>31</v>
      </c>
      <c r="G19" s="19">
        <f>+H11</f>
        <v>195000</v>
      </c>
      <c r="H19" s="20">
        <f>+E19/100*G19</f>
        <v>0</v>
      </c>
    </row>
    <row r="20" spans="1:8">
      <c r="A20" s="31"/>
      <c r="B20" s="22" t="s">
        <v>33</v>
      </c>
      <c r="C20" s="23"/>
      <c r="D20" s="24"/>
      <c r="F20" s="21"/>
      <c r="G20" s="25"/>
      <c r="H20" s="26">
        <f>SUM(H18:H19)</f>
        <v>0</v>
      </c>
    </row>
    <row r="21" spans="1:8">
      <c r="A21" s="27" t="s">
        <v>24</v>
      </c>
      <c r="B21" s="15" t="s">
        <v>25</v>
      </c>
      <c r="C21" s="16"/>
      <c r="D21" s="17"/>
      <c r="E21" s="16"/>
      <c r="F21" s="13"/>
      <c r="G21" s="16"/>
      <c r="H21" s="13"/>
    </row>
    <row r="22" spans="1:8">
      <c r="A22" s="21"/>
      <c r="B22" s="22" t="s">
        <v>18</v>
      </c>
      <c r="C22" s="23" t="s">
        <v>30</v>
      </c>
      <c r="D22" s="24"/>
      <c r="E22">
        <f>+'[1]Tabel Lampiran 3'!E31</f>
        <v>0</v>
      </c>
      <c r="F22" s="34" t="s">
        <v>31</v>
      </c>
      <c r="G22" s="25">
        <f>+G13</f>
        <v>0</v>
      </c>
      <c r="H22" s="20">
        <f t="shared" ref="H22:H23" si="0">+E22/100*G22</f>
        <v>0</v>
      </c>
    </row>
    <row r="23" spans="1:8">
      <c r="A23" s="13"/>
      <c r="B23" s="15" t="s">
        <v>21</v>
      </c>
      <c r="C23" s="16" t="s">
        <v>32</v>
      </c>
      <c r="D23" s="17"/>
      <c r="E23" s="16">
        <f>+'[1]Tabel Lampiran 3'!E32</f>
        <v>0</v>
      </c>
      <c r="F23" s="34" t="s">
        <v>31</v>
      </c>
      <c r="G23" s="19">
        <f>+G13</f>
        <v>0</v>
      </c>
      <c r="H23" s="20">
        <f t="shared" si="0"/>
        <v>0</v>
      </c>
    </row>
    <row r="24" spans="1:8">
      <c r="A24" s="13"/>
      <c r="B24" s="15" t="s">
        <v>34</v>
      </c>
      <c r="C24" s="16"/>
      <c r="D24" s="17"/>
      <c r="E24" s="16"/>
      <c r="F24" s="13"/>
      <c r="G24" s="19" t="s">
        <v>2</v>
      </c>
      <c r="H24" s="20">
        <f>SUM(H22:H23)</f>
        <v>0</v>
      </c>
    </row>
  </sheetData>
  <mergeCells count="1">
    <mergeCell ref="B7:D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2025-10-30T09:04:40Z</dcterms:created>
  <dcterms:modified xsi:type="dcterms:W3CDTF">2025-10-30T09:05:02Z</dcterms:modified>
</cp:coreProperties>
</file>